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<sst xmlns="http://schemas.openxmlformats.org/spreadsheetml/2006/main" count="295" uniqueCount="221">
  <si>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</si>
  <si>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</si>
  <si>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</si>
  <si>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</si>
  <si>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</si>
  <si>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</si>
  <si>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</si>
  <si>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</si>
  <si>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</si>
  <si>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</si>
  <si>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</si>
  <si>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</si>
  <si>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</si>
  <si>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</si>
  <si>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</si>
  <si>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</si>
  <si>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</si>
  <si>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</si>
  <si>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</si>
  <si>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</si>
  <si>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</si>
  <si>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</si>
  <si>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</si>
  <si>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</si>
  <si>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</si>
  <si>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</si>
  <si>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</si>
  <si>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</si>
  <si>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</si>
  <si>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</si>
  <si>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</si>
  <si>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</si>
  <si>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</si>
  <si>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</si>
  <si>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</si>
  <si>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</si>
  <si>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</si>
  <si>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</si>
  <si>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</si>
  <si>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</si>
  <si>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</si>
  <si>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</si>
  <si>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</si>
  <si>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</si>
  <si>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</si>
  <si>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</si>
  <si>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</si>
  <si>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</si>
  <si>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</si>
  <si>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</si>
  <si>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</si>
  <si>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</si>
  <si>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</si>
  <si>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</si>
  <si>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</si>
  <si>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</si>
  <si>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</si>
  <si>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</si>
  <si>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</si>
  <si>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</si>
  <si>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</si>
  <si>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</si>
  <si>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</si>
  <si>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</si>
  <si>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</si>
  <si>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</si>
  <si>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</si>
  <si>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</si>
  <si>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</si>
  <si>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</si>
  <si>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</si>
  <si>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</si>
  <si>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</si>
  <si>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</si>
  <si>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</si>
  <si>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</si>
  <si>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</si>
  <si>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</si>
  <si>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</si>
  <si>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</si>
  <si>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</si>
  <si>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</si>
  <si>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</si>
  <si>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</si>
  <si>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</si>
  <si>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</si>
  <si>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</si>
  <si>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</si>
  <si>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</si>
  <si>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</si>
  <si>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</si>
  <si>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</si>
  <si>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</si>
  <si>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</si>
  <si>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</si>
  <si>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</si>
  <si>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</si>
  <si>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</si>
  <si>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</si>
  <si>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</si>
  <si>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</si>
  <si>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</si>
  <si>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</si>
  <si>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</si>
  <si>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</si>
  <si>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</si>
  <si>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</si>
  <si>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</si>
  <si>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</si>
  <si>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</si>
  <si>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</si>
  <si>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</si>
  <si>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</si>
  <si>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</si>
  <si>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</si>
  <si>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</si>
  <si>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</si>
  <si>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</si>
  <si>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</si>
  <si>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</si>
  <si>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</si>
  <si>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</si>
  <si>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</si>
  <si>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</si>
  <si>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</si>
  <si>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</si>
  <si>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</si>
  <si>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</si>
  <si>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</si>
  <si>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</si>
  <si>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</si>
  <si>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</si>
  <si>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</si>
  <si>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</si>
  <si>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</si>
  <si>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</si>
  <si>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</si>
  <si>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</si>
  <si>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</si>
  <si>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</si>
  <si>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</si>
  <si>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</si>
  <si>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</si>
  <si>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</si>
  <si>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</si>
  <si>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</si>
  <si>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</si>
  <si>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</si>
  <si>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</si>
  <si>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</si>
  <si>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</si>
  <si>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</si>
  <si>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</si>
  <si>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</si>
  <si>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</si>
  <si>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</si>
  <si>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</si>
  <si>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</si>
  <si>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</si>
  <si>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</si>
  <si>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</si>
  <si>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</si>
  <si>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</si>
  <si>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</si>
  <si>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</si>
  <si>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</si>
  <si>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</si>
  <si>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</si>
  <si>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</si>
  <si>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</si>
  <si>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</si>
  <si>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</si>
  <si>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</si>
  <si>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</si>
  <si>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</si>
  <si>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</si>
  <si>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</si>
  <si>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</si>
  <si>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</si>
  <si>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</si>
  <si>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</si>
  <si>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</si>
  <si>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</si>
  <si>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</si>
  <si>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</si>
  <si>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</si>
  <si>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</si>
  <si>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</si>
  <si>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</si>
  <si>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</si>
  <si>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</si>
  <si>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</si>
  <si>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</si>
  <si>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</si>
  <si>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</si>
  <si>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</si>
  <si>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</si>
  <si>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</si>
  <si>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</si>
  <si>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</si>
  <si>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</si>
  <si>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</si>
  <si>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</si>
  <si>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</si>
  <si>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</si>
  <si>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</si>
  <si>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</si>
  <si>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</si>
  <si>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</si>
  <si>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</si>
  <si>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</si>
  <si>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</si>
  <si>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Роменський міськрайонний суд Сумської області</t>
  </si>
  <si>
    <t>42000.м. Ромни.вул. Соборна 12</t>
  </si>
  <si>
    <t>Доручення судів України / іноземних судів</t>
  </si>
  <si>
    <t xml:space="preserve">Розглянуто справ судом присяжних </t>
  </si>
  <si>
    <t>О.О. Євлах</t>
  </si>
  <si>
    <t>О.А. Мега</t>
  </si>
  <si>
    <t>054-48-2-42-63</t>
  </si>
  <si>
    <t>inbox@rmm.su.court.gov.ua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</si>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</sst>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&amp;LA17C151C&amp;C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392</v>
      </c>
      <c r="F6" s="103">
        <v>224</v>
      </c>
      <c r="G6" s="103">
        <v>2</v>
      </c>
      <c r="H6" s="103">
        <v>181</v>
      </c>
      <c r="I6" s="121" t="s">
        <v>210</v>
      </c>
      <c r="J6" s="103">
        <v>211</v>
      </c>
      <c r="K6" s="84">
        <v>83</v>
      </c>
      <c r="L6" s="91">
        <f>E6-F6</f>
        <v>168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744</v>
      </c>
      <c r="F7" s="103">
        <v>739</v>
      </c>
      <c r="G7" s="103">
        <v>1</v>
      </c>
      <c r="H7" s="103">
        <v>737</v>
      </c>
      <c r="I7" s="103">
        <v>600</v>
      </c>
      <c r="J7" s="103">
        <v>7</v>
      </c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230</v>
      </c>
      <c r="F9" s="103">
        <v>209</v>
      </c>
      <c r="G9" s="103"/>
      <c r="H9" s="85">
        <v>185</v>
      </c>
      <c r="I9" s="103">
        <v>122</v>
      </c>
      <c r="J9" s="103">
        <v>45</v>
      </c>
      <c r="K9" s="84">
        <v>6</v>
      </c>
      <c r="L9" s="91">
        <f>E9-F9</f>
        <v>21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18</v>
      </c>
      <c r="F12" s="103">
        <v>17</v>
      </c>
      <c r="G12" s="103"/>
      <c r="H12" s="103">
        <v>18</v>
      </c>
      <c r="I12" s="103">
        <v>5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28</v>
      </c>
      <c r="F14" s="106">
        <v>28</v>
      </c>
      <c r="G14" s="106"/>
      <c r="H14" s="106">
        <v>24</v>
      </c>
      <c r="I14" s="106">
        <v>21</v>
      </c>
      <c r="J14" s="106">
        <v>4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5</v>
      </c>
      <c r="F15" s="106">
        <v>5</v>
      </c>
      <c r="G15" s="106"/>
      <c r="H15" s="106">
        <v>5</v>
      </c>
      <c r="I15" s="106">
        <v>5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1420</v>
      </c>
      <c r="F16" s="84">
        <f>SUM(F6:F15)</f>
        <v>1222</v>
      </c>
      <c r="G16" s="84">
        <f>SUM(G6:G15)</f>
        <v>3</v>
      </c>
      <c r="H16" s="84">
        <f>SUM(H6:H15)</f>
        <v>1150</v>
      </c>
      <c r="I16" s="84">
        <f>SUM(I6:I15)</f>
        <v>753</v>
      </c>
      <c r="J16" s="84">
        <f>SUM(J6:J15)</f>
        <v>270</v>
      </c>
      <c r="K16" s="84">
        <f>SUM(K6:K15)</f>
        <v>91</v>
      </c>
      <c r="L16" s="91">
        <f>E16-F16</f>
        <v>198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44</v>
      </c>
      <c r="F17" s="84">
        <v>43</v>
      </c>
      <c r="G17" s="84"/>
      <c r="H17" s="84">
        <v>43</v>
      </c>
      <c r="I17" s="84">
        <v>28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35</v>
      </c>
      <c r="F18" s="84">
        <v>28</v>
      </c>
      <c r="G18" s="84"/>
      <c r="H18" s="84">
        <v>22</v>
      </c>
      <c r="I18" s="84">
        <v>15</v>
      </c>
      <c r="J18" s="84">
        <v>13</v>
      </c>
      <c r="K18" s="84"/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52</v>
      </c>
      <c r="F25" s="94">
        <v>44</v>
      </c>
      <c r="G25" s="94"/>
      <c r="H25" s="94">
        <v>38</v>
      </c>
      <c r="I25" s="94">
        <v>16</v>
      </c>
      <c r="J25" s="94">
        <v>14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681</v>
      </c>
      <c r="F26" s="84">
        <v>671</v>
      </c>
      <c r="G26" s="84"/>
      <c r="H26" s="84">
        <v>676</v>
      </c>
      <c r="I26" s="84">
        <v>552</v>
      </c>
      <c r="J26" s="84">
        <v>5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2</v>
      </c>
      <c r="I27" s="111">
        <v>2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689</v>
      </c>
      <c r="F28" s="84">
        <v>668</v>
      </c>
      <c r="G28" s="84"/>
      <c r="H28" s="84">
        <v>673</v>
      </c>
      <c r="I28" s="84">
        <v>610</v>
      </c>
      <c r="J28" s="84">
        <v>16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782</v>
      </c>
      <c r="F29" s="84">
        <v>614</v>
      </c>
      <c r="G29" s="84">
        <v>4</v>
      </c>
      <c r="H29" s="84">
        <v>623</v>
      </c>
      <c r="I29" s="84">
        <v>504</v>
      </c>
      <c r="J29" s="84">
        <v>159</v>
      </c>
      <c r="K29" s="84">
        <v>8</v>
      </c>
      <c r="L29" s="91">
        <f>E29-F29</f>
        <v>168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108</v>
      </c>
      <c r="F30" s="84">
        <v>108</v>
      </c>
      <c r="G30" s="84"/>
      <c r="H30" s="84">
        <v>107</v>
      </c>
      <c r="I30" s="84">
        <v>93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108</v>
      </c>
      <c r="F31" s="84">
        <v>93</v>
      </c>
      <c r="G31" s="84"/>
      <c r="H31" s="84">
        <v>95</v>
      </c>
      <c r="I31" s="84">
        <v>84</v>
      </c>
      <c r="J31" s="84">
        <v>13</v>
      </c>
      <c r="K31" s="84">
        <v>1</v>
      </c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6</v>
      </c>
      <c r="G32" s="84"/>
      <c r="H32" s="84">
        <v>6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3</v>
      </c>
      <c r="G36" s="84"/>
      <c r="H36" s="84">
        <v>8</v>
      </c>
      <c r="I36" s="84">
        <v>2</v>
      </c>
      <c r="J36" s="84"/>
      <c r="K36" s="84"/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31</v>
      </c>
      <c r="F37" s="84">
        <v>28</v>
      </c>
      <c r="G37" s="84"/>
      <c r="H37" s="84">
        <v>30</v>
      </c>
      <c r="I37" s="84">
        <v>23</v>
      </c>
      <c r="J37" s="84">
        <v>1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1716</v>
      </c>
      <c r="F40" s="94">
        <v>1511</v>
      </c>
      <c r="G40" s="94">
        <v>4</v>
      </c>
      <c r="H40" s="94">
        <v>1520</v>
      </c>
      <c r="I40" s="94">
        <v>1171</v>
      </c>
      <c r="J40" s="94">
        <v>196</v>
      </c>
      <c r="K40" s="94">
        <v>9</v>
      </c>
      <c r="L40" s="91">
        <f>E40-F40</f>
        <v>205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1101</v>
      </c>
      <c r="F41" s="84">
        <v>1069</v>
      </c>
      <c r="G41" s="84"/>
      <c r="H41" s="84">
        <v>1066</v>
      </c>
      <c r="I41" s="121" t="s">
        <v>210</v>
      </c>
      <c r="J41" s="84">
        <v>35</v>
      </c>
      <c r="K41" s="84">
        <v>2</v>
      </c>
      <c r="L41" s="91">
        <f>E41-F41</f>
        <v>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6</v>
      </c>
      <c r="G42" s="84"/>
      <c r="H42" s="84">
        <v>4</v>
      </c>
      <c r="I42" s="121" t="s">
        <v>210</v>
      </c>
      <c r="J42" s="84">
        <v>3</v>
      </c>
      <c r="K42" s="84">
        <v>1</v>
      </c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</v>
      </c>
      <c r="F43" s="84">
        <v>20</v>
      </c>
      <c r="G43" s="84"/>
      <c r="H43" s="84">
        <v>20</v>
      </c>
      <c r="I43" s="84">
        <v>17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/>
      <c r="G44" s="84"/>
      <c r="H44" s="84">
        <v>1</v>
      </c>
      <c r="I44" s="84"/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1122</v>
      </c>
      <c r="F45" s="84">
        <f aca="true" t="shared" si="0" ref="F45:K45">F41+F43+F44</f>
        <v>1089</v>
      </c>
      <c r="G45" s="84">
        <f t="shared" si="0"/>
        <v>0</v>
      </c>
      <c r="H45" s="84">
        <f t="shared" si="0"/>
        <v>1087</v>
      </c>
      <c r="I45" s="84">
        <f>I43+I44</f>
        <v>17</v>
      </c>
      <c r="J45" s="84">
        <f t="shared" si="0"/>
        <v>35</v>
      </c>
      <c r="K45" s="84">
        <f t="shared" si="0"/>
        <v>2</v>
      </c>
      <c r="L45" s="91">
        <f>E45-F45</f>
        <v>33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4310</v>
      </c>
      <c r="F46" s="84">
        <f t="shared" si="1"/>
        <v>3866</v>
      </c>
      <c r="G46" s="84">
        <f t="shared" si="1"/>
        <v>7</v>
      </c>
      <c r="H46" s="84">
        <f t="shared" si="1"/>
        <v>3795</v>
      </c>
      <c r="I46" s="84">
        <f t="shared" si="1"/>
        <v>1957</v>
      </c>
      <c r="J46" s="84">
        <f t="shared" si="1"/>
        <v>515</v>
      </c>
      <c r="K46" s="84">
        <f t="shared" si="1"/>
        <v>102</v>
      </c>
      <c r="L46" s="91">
        <f>E46-F46</f>
        <v>444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&amp;LA17C151C&amp;C&amp;R2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278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811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&amp;LA17C151C&amp;C&amp;R3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181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687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258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227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936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780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5761573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3884518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3398</v>
      </c>
      <c r="F58" s="109">
        <f>F59+F62+F63+F64</f>
        <v>351</v>
      </c>
      <c r="G58" s="109">
        <f>G59+G62+G63+G64</f>
        <v>25</v>
      </c>
      <c r="H58" s="109">
        <f>H59+H62+H63+H64</f>
        <v>8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1045</v>
      </c>
      <c r="F59" s="94">
        <v>68</v>
      </c>
      <c r="G59" s="94">
        <v>17</v>
      </c>
      <c r="H59" s="94">
        <v>7</v>
      </c>
      <c r="I59" s="94">
        <v>13</v>
      </c>
    </row>
    <row r="60" spans="1:9" ht="13.5" customHeight="1">
      <c r="A60" s="328" t="s">
        <v>203</v>
      </c>
      <c r="B60" s="329"/>
      <c r="C60" s="329"/>
      <c r="D60" s="330"/>
      <c r="E60" s="86">
        <v>105</v>
      </c>
      <c r="F60" s="86">
        <v>42</v>
      </c>
      <c r="G60" s="86">
        <v>15</v>
      </c>
      <c r="H60" s="86">
        <v>6</v>
      </c>
      <c r="I60" s="86">
        <v>13</v>
      </c>
    </row>
    <row r="61" spans="1:9" ht="13.5" customHeight="1">
      <c r="A61" s="328" t="s">
        <v>204</v>
      </c>
      <c r="B61" s="329"/>
      <c r="C61" s="329"/>
      <c r="D61" s="330"/>
      <c r="E61" s="86">
        <v>735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28</v>
      </c>
      <c r="F62" s="84">
        <v>9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1282</v>
      </c>
      <c r="F63" s="84">
        <v>230</v>
      </c>
      <c r="G63" s="84">
        <v>7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1043</v>
      </c>
      <c r="F64" s="84">
        <v>44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2080</v>
      </c>
      <c r="G68" s="115">
        <v>13198837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1079</v>
      </c>
      <c r="G69" s="117">
        <v>9746727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1001</v>
      </c>
      <c r="G70" s="117">
        <v>3452110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541</v>
      </c>
      <c r="G71" s="115">
        <v>321398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7</v>
      </c>
      <c r="G74" s="117">
        <v>4254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&amp;LA17C151C&amp;C&amp;R4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19.805825242718445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33.7037037037037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4.591836734693878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5.714285714285714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98.16347646145887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759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862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51</v>
      </c>
    </row>
    <row r="13" spans="1:4" ht="16.5" customHeight="1">
      <c r="A13" s="328" t="s">
        <v>203</v>
      </c>
      <c r="B13" s="330"/>
      <c r="C13" s="10">
        <v>11</v>
      </c>
      <c r="D13" s="94">
        <v>258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76</v>
      </c>
    </row>
    <row r="16" spans="1:4" ht="16.5" customHeight="1">
      <c r="A16" s="331" t="s">
        <v>104</v>
      </c>
      <c r="B16" s="331"/>
      <c r="C16" s="10">
        <v>14</v>
      </c>
      <c r="D16" s="84">
        <v>49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&amp;LA17C151C&amp;C&amp;R5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2023-01-20T11:37:38Z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A17C151C</vt:lpwstr>
  </property>
  <property fmtid="{D5CDD505-2E9C-101B-9397-08002B2CF9AE}" pid="9" name="Підрозділ">
    <vt:lpwstr>Роменський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